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2035" windowHeight="10800"/>
  </bookViews>
  <sheets>
    <sheet name="soi09c39" sheetId="1" r:id="rId1"/>
    <sheet name="Sample Fdate-Rdate &lt; -200" sheetId="2" r:id="rId2"/>
    <sheet name="Sample Fdate-Rdate -100 to -50" sheetId="3" r:id="rId3"/>
    <sheet name="Sample Fdate-Rdate 26 to 50" sheetId="4" r:id="rId4"/>
    <sheet name="Sample Fdate-Rdate 51 to 100" sheetId="5" r:id="rId5"/>
  </sheets>
  <calcPr calcId="125725"/>
</workbook>
</file>

<file path=xl/calcChain.xml><?xml version="1.0" encoding="utf-8"?>
<calcChain xmlns="http://schemas.openxmlformats.org/spreadsheetml/2006/main">
  <c r="C24" i="1"/>
  <c r="C25"/>
  <c r="C26"/>
  <c r="C27"/>
  <c r="C28"/>
  <c r="C29"/>
  <c r="C30"/>
  <c r="C23"/>
  <c r="B30"/>
  <c r="C15"/>
  <c r="B17"/>
  <c r="C3" s="1"/>
  <c r="C4" l="1"/>
  <c r="C13"/>
  <c r="C14"/>
  <c r="C16"/>
  <c r="C5"/>
  <c r="C6"/>
  <c r="C7"/>
  <c r="C8"/>
  <c r="C12"/>
  <c r="C9"/>
  <c r="C10"/>
  <c r="C11"/>
  <c r="C17"/>
  <c r="C2"/>
</calcChain>
</file>

<file path=xl/sharedStrings.xml><?xml version="1.0" encoding="utf-8"?>
<sst xmlns="http://schemas.openxmlformats.org/spreadsheetml/2006/main" count="437" uniqueCount="256">
  <si>
    <t>Formation Date vs Ruling Date</t>
  </si>
  <si>
    <t>Count</t>
  </si>
  <si>
    <t>a) FormDate &gt; 200 years before RuleDate</t>
  </si>
  <si>
    <t>b) FormDate 100-200 years before RuleDate</t>
  </si>
  <si>
    <t>c) FormDate 50-100 years before RuleDate</t>
  </si>
  <si>
    <t>d) FormDate 25-50 years before RuleDate</t>
  </si>
  <si>
    <t>e) FormDate 10-25 years before RuleDate</t>
  </si>
  <si>
    <t>f) FormDate 5-10 years before RuleDate</t>
  </si>
  <si>
    <t>g) FormDate 2-5 years before RuleDate</t>
  </si>
  <si>
    <t>h) FormDate within 1-2 years of RuleDate</t>
  </si>
  <si>
    <t>i) FormDate 2-5 years after RuleDate</t>
  </si>
  <si>
    <t>j) FormDate 5-10 years after RuleDate</t>
  </si>
  <si>
    <t>k) FormDate 10-25 years after RuleDate</t>
  </si>
  <si>
    <t>l) FormDate 25-50 years after RuleDate</t>
  </si>
  <si>
    <t>m) FormDate 50-100 years after RuleDate</t>
  </si>
  <si>
    <t>RuleDate MISSING IN BMF</t>
  </si>
  <si>
    <t>TOTAL 2009 SOI 501(c)(3) Form 990 Sample</t>
  </si>
  <si>
    <t>% of Total</t>
  </si>
  <si>
    <t>FormDate MISSING IN SOI</t>
  </si>
  <si>
    <t>2010</t>
  </si>
  <si>
    <t>www.harvard.edu</t>
  </si>
  <si>
    <t>http://dynamodata.fdncenter.org/990s/990search/990.php?ein=042103580&amp;yr=201006&amp;rt=990&amp;t9=A</t>
  </si>
  <si>
    <t>1967</t>
  </si>
  <si>
    <t>1650</t>
  </si>
  <si>
    <t>MA</t>
  </si>
  <si>
    <t>PRESIDENT AND FELLOWS OF HARVARD COLLEGE</t>
  </si>
  <si>
    <t>042103580</t>
  </si>
  <si>
    <t>WWW.ROXBURYLATIN.ORG</t>
  </si>
  <si>
    <t>http://dynamodata.fdncenter.org/990s/990search/990.php?ein=042104857&amp;yr=201006&amp;rt=990&amp;t9=A</t>
  </si>
  <si>
    <t>1949</t>
  </si>
  <si>
    <t>1645</t>
  </si>
  <si>
    <t>ROXBURY LATIN SCHOOL</t>
  </si>
  <si>
    <t>042104857</t>
  </si>
  <si>
    <t>www.yale.edu</t>
  </si>
  <si>
    <t>http://dynamodata.fdncenter.org/990s/990search/990.php?ein=060646973&amp;yr=201006&amp;rt=990&amp;t9=A</t>
  </si>
  <si>
    <t>1992</t>
  </si>
  <si>
    <t>1701</t>
  </si>
  <si>
    <t>CT</t>
  </si>
  <si>
    <t>YALE UNIVERSITY</t>
  </si>
  <si>
    <t>060646973</t>
  </si>
  <si>
    <t>HOPKINS.EDU</t>
  </si>
  <si>
    <t>http://dynamodata.fdncenter.org/990s/990search/990.php?ein=060646674&amp;yr=201006&amp;rt=990&amp;t9=A</t>
  </si>
  <si>
    <t>1934</t>
  </si>
  <si>
    <t>1660</t>
  </si>
  <si>
    <t>HOPKINS SCHOOL INCORPORATED DBA HOPKINS SCHOOL</t>
  </si>
  <si>
    <t>060646674</t>
  </si>
  <si>
    <t>www.uphs.upenn.edu</t>
  </si>
  <si>
    <t>http://dynamodata.fdncenter.org/990s/990search/990.php?ein=311538725&amp;yr=201006&amp;rt=990&amp;t9=A</t>
  </si>
  <si>
    <t>1997</t>
  </si>
  <si>
    <t>1751</t>
  </si>
  <si>
    <t>PA</t>
  </si>
  <si>
    <t>PENNSYLVANIA HOSPITAL OF THE UNIVERSITY OF PENNSYLVANIA HEALTH SYSTEM</t>
  </si>
  <si>
    <t>311538725</t>
  </si>
  <si>
    <t>WWW.PRINCETON.EDU</t>
  </si>
  <si>
    <t>http://dynamodata.fdncenter.org/990s/990search/990.php?ein=210634501&amp;yr=201006&amp;rt=990&amp;t9=A</t>
  </si>
  <si>
    <t>1984</t>
  </si>
  <si>
    <t>1746</t>
  </si>
  <si>
    <t>NJ</t>
  </si>
  <si>
    <t>TRUSTEES OF PRINCETON UNIVERSITY</t>
  </si>
  <si>
    <t>210634501</t>
  </si>
  <si>
    <t>TRINITYSCHOOLNYC.ORG</t>
  </si>
  <si>
    <t>http://dynamodata.fdncenter.org/990s/990search/990.php?ein=135563003&amp;yr=201006&amp;rt=990&amp;t9=A</t>
  </si>
  <si>
    <t>1942</t>
  </si>
  <si>
    <t>1709</t>
  </si>
  <si>
    <t>NY</t>
  </si>
  <si>
    <t>TRINITY EPISCOPAL SCHOOL</t>
  </si>
  <si>
    <t>135563003</t>
  </si>
  <si>
    <t>http://www.brown.edu</t>
  </si>
  <si>
    <t>http://dynamodata.fdncenter.org/990s/990search/990.php?ein=050258809&amp;yr=201006&amp;rt=990&amp;t9=A</t>
  </si>
  <si>
    <t>1764</t>
  </si>
  <si>
    <t>RI</t>
  </si>
  <si>
    <t>BROWN UNIVERSITY</t>
  </si>
  <si>
    <t>050258809</t>
  </si>
  <si>
    <t>dartmouth.edu</t>
  </si>
  <si>
    <t>http://dynamodata.fdncenter.org/990s/990search/990.php?ein=020222111&amp;yr=201006&amp;rt=990&amp;t9=A</t>
  </si>
  <si>
    <t>1769</t>
  </si>
  <si>
    <t>NH</t>
  </si>
  <si>
    <t>TRUSTEES OF DARTMOUTH COLLEGE</t>
  </si>
  <si>
    <t>020222111</t>
  </si>
  <si>
    <t>www.columbia.edu</t>
  </si>
  <si>
    <t>http://dynamodata.fdncenter.org/990s/990search/990.php?ein=135598093&amp;yr=201006&amp;rt=990&amp;t9=A</t>
  </si>
  <si>
    <t>1974</t>
  </si>
  <si>
    <t>1754</t>
  </si>
  <si>
    <t>TRUSTEES OF COLUMBIA UNIVERSITY IN THE CITY OF NEW YORK</t>
  </si>
  <si>
    <t>135598093</t>
  </si>
  <si>
    <t>Total Assets</t>
  </si>
  <si>
    <t>Total Expenses</t>
  </si>
  <si>
    <t>Total Revenue</t>
  </si>
  <si>
    <t>990 FisYr</t>
  </si>
  <si>
    <t>Website</t>
  </si>
  <si>
    <t>Latest 990</t>
  </si>
  <si>
    <t>FormDate Less RuleDate</t>
  </si>
  <si>
    <t>RuleDate</t>
  </si>
  <si>
    <t>FormDate</t>
  </si>
  <si>
    <t>STATE</t>
  </si>
  <si>
    <t>Name</t>
  </si>
  <si>
    <t>EIN</t>
  </si>
  <si>
    <t>www.husson.edu</t>
  </si>
  <si>
    <t>http://dynamodata.fdncenter.org/990s/990search/990.php?ein=010271210&amp;yr=201006&amp;rt=990&amp;t9=A</t>
  </si>
  <si>
    <t>1964</t>
  </si>
  <si>
    <t>1898</t>
  </si>
  <si>
    <t>ME</t>
  </si>
  <si>
    <t>HUSSON UNIVERSITY</t>
  </si>
  <si>
    <t>010271210</t>
  </si>
  <si>
    <t>www.thomas.edu</t>
  </si>
  <si>
    <t>http://dynamodata.fdncenter.org/990s/990search/990.php?ein=010263385&amp;yr=201006&amp;rt=990&amp;t9=A</t>
  </si>
  <si>
    <t>1960</t>
  </si>
  <si>
    <t>1894</t>
  </si>
  <si>
    <t>THOMAS COLLEGE</t>
  </si>
  <si>
    <t>010263385</t>
  </si>
  <si>
    <t>www.inlandhospital.org</t>
  </si>
  <si>
    <t>http://dynamodata.fdncenter.org/990s/990search/990.php?ein=010217211&amp;yr=201009&amp;rt=990&amp;t9=A</t>
  </si>
  <si>
    <t>2005</t>
  </si>
  <si>
    <t>1945</t>
  </si>
  <si>
    <t>INLAND HOSPITAL</t>
  </si>
  <si>
    <t>010217211</t>
  </si>
  <si>
    <t>2009</t>
  </si>
  <si>
    <t>WWW.PENBAYYMCA.ORG</t>
  </si>
  <si>
    <t>http://dynamodata.fdncenter.org/990s/990search/990.php?ein=010211813&amp;yr=200912&amp;rt=990&amp;t9=A</t>
  </si>
  <si>
    <t>1915</t>
  </si>
  <si>
    <t>PENOBSCOT BAY YMCA</t>
  </si>
  <si>
    <t>010211813</t>
  </si>
  <si>
    <t>bathymca.org</t>
  </si>
  <si>
    <t>http://dynamodata.fdncenter.org/990s/990search/990.php?ein=010211812&amp;yr=200912&amp;rt=990&amp;t9=A</t>
  </si>
  <si>
    <t>1856</t>
  </si>
  <si>
    <t>BATH AREA FAMILY YMCA</t>
  </si>
  <si>
    <t>010211812</t>
  </si>
  <si>
    <t>www.parkdanforth.com</t>
  </si>
  <si>
    <t>http://dynamodata.fdncenter.org/990s/990search/990.php?ein=010211512&amp;yr=201006&amp;rt=990&amp;t9=A</t>
  </si>
  <si>
    <t>1881</t>
  </si>
  <si>
    <t>HOME FOR THE AGED</t>
  </si>
  <si>
    <t>010211512</t>
  </si>
  <si>
    <t>WWW.CMMC.ORG</t>
  </si>
  <si>
    <t>http://dynamodata.fdncenter.org/990s/990search/990.php?ein=010211494&amp;yr=201006&amp;rt=990&amp;t9=A</t>
  </si>
  <si>
    <t>1888</t>
  </si>
  <si>
    <t>CENTRAL MAINE MEDICAL CENTER</t>
  </si>
  <si>
    <t>010211494</t>
  </si>
  <si>
    <t>MDIBL.ORG</t>
  </si>
  <si>
    <t>http://dynamodata.fdncenter.org/990s/990search/990.php?ein=010202467&amp;yr=200912&amp;rt=990&amp;t9=A</t>
  </si>
  <si>
    <t>1954</t>
  </si>
  <si>
    <t>MOUNT DESERT ISLAND BIOLOGICAL LABORATORY</t>
  </si>
  <si>
    <t>010202467</t>
  </si>
  <si>
    <t>WWW.SMMC.ORG</t>
  </si>
  <si>
    <t>http://dynamodata.fdncenter.org/990s/990search/990.php?ein=010179500&amp;yr=201009&amp;rt=990&amp;t9=A</t>
  </si>
  <si>
    <t>1993</t>
  </si>
  <si>
    <t>1899</t>
  </si>
  <si>
    <t>WEBBER HOSPITAL ASSOC</t>
  </si>
  <si>
    <t>010179500</t>
  </si>
  <si>
    <t>WWW.WCHI.COM</t>
  </si>
  <si>
    <t>http://dynamodata.fdncenter.org/990s/990search/990.php?ein=010177170&amp;yr=201009&amp;rt=990&amp;t9=A</t>
  </si>
  <si>
    <t>1951</t>
  </si>
  <si>
    <t>1901</t>
  </si>
  <si>
    <t>WALDO COUNTY GENERAL HOSPITAL</t>
  </si>
  <si>
    <t>010177170</t>
  </si>
  <si>
    <t>http://dynamodata.fdncenter.org/990s/990search/990.php?ein=061241982&amp;yr=201009&amp;rt=990&amp;t9=A</t>
  </si>
  <si>
    <t>1946</t>
  </si>
  <si>
    <t>1987</t>
  </si>
  <si>
    <t>SAINT JOSEPHS LIVING CENTER INC</t>
  </si>
  <si>
    <t>061241982</t>
  </si>
  <si>
    <t>http://dynamodata.fdncenter.org/990s/990search/990.php?ein=060907212&amp;yr=201009&amp;rt=990&amp;t9=A</t>
  </si>
  <si>
    <t>1975</t>
  </si>
  <si>
    <t>MONSIGNOR BOJNOWSKI MANOR INC</t>
  </si>
  <si>
    <t>060907212</t>
  </si>
  <si>
    <t>http://dynamodata.fdncenter.org/990s/990search/990.php?ein=050309695&amp;yr=201009&amp;rt=990&amp;t9=A</t>
  </si>
  <si>
    <t>1996</t>
  </si>
  <si>
    <t>TRI TOWN ECONOMIC OPPORTUNITY COMMITTEE</t>
  </si>
  <si>
    <t>050309695</t>
  </si>
  <si>
    <t>http://dynamodata.fdncenter.org/990s/990search/990.php?ein=050283791&amp;yr=200912&amp;rt=990&amp;t9=A</t>
  </si>
  <si>
    <t>1986</t>
  </si>
  <si>
    <t>JEANNE JUGAN RESIDENCE OF THE LITTLE SISTERS OF THE POOR INC</t>
  </si>
  <si>
    <t>050283791</t>
  </si>
  <si>
    <t>www.caritaschristi.org</t>
  </si>
  <si>
    <t>http://dynamodata.fdncenter.org/990s/990search/990.php?ein=042864287&amp;yr=201009&amp;rt=990&amp;t9=A</t>
  </si>
  <si>
    <t>1985</t>
  </si>
  <si>
    <t>CARITAS CHRISTI</t>
  </si>
  <si>
    <t>042864287</t>
  </si>
  <si>
    <t>SJMBROCKTON.ORG</t>
  </si>
  <si>
    <t>http://dynamodata.fdncenter.org/990s/990search/990.php?ein=042565937&amp;yr=200912&amp;rt=990&amp;t9=A</t>
  </si>
  <si>
    <t>ST JOSEPH MANOR HEALTH CARE INC</t>
  </si>
  <si>
    <t>042565937</t>
  </si>
  <si>
    <t>www.catholicmedicalcenter.org</t>
  </si>
  <si>
    <t>http://dynamodata.fdncenter.org/990s/990search/990.php?ein=020315693&amp;yr=201006&amp;rt=990&amp;t9=A</t>
  </si>
  <si>
    <t>CATHOLIC MEDICAL CENTER</t>
  </si>
  <si>
    <t>020315693</t>
  </si>
  <si>
    <t>WWW.exeterhospital.COM</t>
  </si>
  <si>
    <t>http://dynamodata.fdncenter.org/990s/990search/990.php?ein=020222126&amp;yr=201009&amp;rt=990&amp;t9=A</t>
  </si>
  <si>
    <t>1937</t>
  </si>
  <si>
    <t>EXETER HEALTH RESOURCE INC</t>
  </si>
  <si>
    <t>020222126</t>
  </si>
  <si>
    <t>WWW.PARKVIEWAMC.ORG</t>
  </si>
  <si>
    <t>http://dynamodata.fdncenter.org/990s/990search/990.php?ein=010244035&amp;yr=200912&amp;rt=990&amp;t9=A</t>
  </si>
  <si>
    <t>1947</t>
  </si>
  <si>
    <t>PARKVIEW ADVENTIST MEDICAL CENTER</t>
  </si>
  <si>
    <t>010244035</t>
  </si>
  <si>
    <t>WWW.RUMFORDHOSPITAL.ORG</t>
  </si>
  <si>
    <t>http://dynamodata.fdncenter.org/990s/990search/990.php?ein=010215227&amp;yr=201006&amp;rt=990&amp;t9=A</t>
  </si>
  <si>
    <t>RUMFORD HOSPITAL</t>
  </si>
  <si>
    <t>010215227</t>
  </si>
  <si>
    <t>www.vnsny.org</t>
  </si>
  <si>
    <t>http://dynamodata.fdncenter.org/990s/990search/990.php?ein=131624211&amp;yr=200912&amp;rt=990&amp;t9=A</t>
  </si>
  <si>
    <t>1944</t>
  </si>
  <si>
    <t>2002</t>
  </si>
  <si>
    <t>VISITING NURSE SERVICE OF NEW YORK HOME CARE II</t>
  </si>
  <si>
    <t>131624211</t>
  </si>
  <si>
    <t>http://dynamodata.fdncenter.org/990s/990search/990.php?ein=113555766&amp;yr=200912&amp;rt=990&amp;t9=A</t>
  </si>
  <si>
    <t>2000</t>
  </si>
  <si>
    <t>CHS SERVICES INC</t>
  </si>
  <si>
    <t>113555766</t>
  </si>
  <si>
    <t>http://www.chsli.org</t>
  </si>
  <si>
    <t>http://dynamodata.fdncenter.org/990s/990search/990.php?ein=113403968&amp;yr=200912&amp;rt=990&amp;t9=A</t>
  </si>
  <si>
    <t>CATHOLIC HEALTH SYSTEM OF LONG ISLAND</t>
  </si>
  <si>
    <t>113403968</t>
  </si>
  <si>
    <t>WWW.MJHSfoundation.ORG</t>
  </si>
  <si>
    <t>http://dynamodata.fdncenter.org/990s/990search/990.php?ein=111630753&amp;yr=200912&amp;rt=990&amp;t9=A</t>
  </si>
  <si>
    <t>1941</t>
  </si>
  <si>
    <t>1998</t>
  </si>
  <si>
    <t>METROPOLITAN JEWISH HEALTH SYSTEM FOUNDATION</t>
  </si>
  <si>
    <t>111630753</t>
  </si>
  <si>
    <t>HTTP://STCATHERINES.CHSLI.ORG</t>
  </si>
  <si>
    <t>http://dynamodata.fdncenter.org/990s/990search/990.php?ein=061562701&amp;yr=200912&amp;rt=990&amp;t9=A</t>
  </si>
  <si>
    <t>ST CATHERINE OF SIENA MEDICAL CENTER</t>
  </si>
  <si>
    <t>061562701</t>
  </si>
  <si>
    <t>http://dynamodata.fdncenter.org/990s/990search/990.php?ein=043794966&amp;yr=201006&amp;rt=990&amp;t9=A</t>
  </si>
  <si>
    <t>2004</t>
  </si>
  <si>
    <t>ST MONICA MANOR</t>
  </si>
  <si>
    <t>043794966</t>
  </si>
  <si>
    <t>providenceplace.org/home.htm</t>
  </si>
  <si>
    <t>http://dynamodata.fdncenter.org/990s/990search/990.php?ein=043404084&amp;yr=200912&amp;rt=990&amp;t9=A</t>
  </si>
  <si>
    <t>PROVIDENCE PLACE INC</t>
  </si>
  <si>
    <t>043404084</t>
  </si>
  <si>
    <t>http://dynamodata.fdncenter.org/990s/990search/990.php?ein=043339664&amp;yr=201009&amp;rt=990&amp;t9=A</t>
  </si>
  <si>
    <t>CARITAS CARNEY HOSPITAL</t>
  </si>
  <si>
    <t>043339664</t>
  </si>
  <si>
    <t>www.cwvillage.org</t>
  </si>
  <si>
    <t>http://dynamodata.fdncenter.org/990s/990search/990.php?ein=042105844&amp;yr=200912&amp;rt=990&amp;t9=A</t>
  </si>
  <si>
    <t>1928</t>
  </si>
  <si>
    <t>1980</t>
  </si>
  <si>
    <t>CARLETON-WILLARD HOMES INC</t>
  </si>
  <si>
    <t>042105844</t>
  </si>
  <si>
    <t>www.midcoasthealth.com</t>
  </si>
  <si>
    <t>http://dynamodata.fdncenter.org/990s/990search/990.php?ein=010215911&amp;yr=201009&amp;rt=990&amp;t9=A</t>
  </si>
  <si>
    <t>1940</t>
  </si>
  <si>
    <t>1991</t>
  </si>
  <si>
    <t>MID COAST HOSPITAL</t>
  </si>
  <si>
    <t>010215911</t>
  </si>
  <si>
    <t xml:space="preserve"> Rule Date Changes 12/2011-12/2012                              </t>
  </si>
  <si>
    <t xml:space="preserve"> Count  </t>
  </si>
  <si>
    <t xml:space="preserve"> a BMF 12/2012 RuleDate is over 20 years OLDER than BMF 12/2011 </t>
  </si>
  <si>
    <t xml:space="preserve"> b BMF 12/2012 RuleDate is 10-20 years OLDER than BMF 12/2011   </t>
  </si>
  <si>
    <t xml:space="preserve"> c BMF 12/2012 RuleDate is 1-10 years OLDER than BMF 12/2011    </t>
  </si>
  <si>
    <t xml:space="preserve"> d BMF 12/2012 RuleDate = BMF 12/2011 RuleDate                  </t>
  </si>
  <si>
    <t xml:space="preserve"> e BMF 12/2012 RuleDate is 1-10 years NEWER than BMF 12/2011    </t>
  </si>
  <si>
    <t xml:space="preserve"> f BMF 12/2012 RuleDate is 10-20 years NEWER than BMF 12/2011   </t>
  </si>
  <si>
    <t xml:space="preserve"> g BMF 12/2012 RuleDate is over 20 years NEWER than BMF 12/2011 </t>
  </si>
  <si>
    <t>TOTAL</t>
  </si>
  <si>
    <t>CHANGES IN RULING DATE FROM 12/2011 TO 12/2012: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</si>
</sst>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9" fillId="0" borderId="10" xfId="0" applyFont="1" applyBorder="1"/>
    <xf numFmtId="0" fontId="19" fillId="0" borderId="10" xfId="0" applyFont="1" applyBorder="1" applyAlignment="1">
      <alignment horizontal="right"/>
    </xf>
    <xf numFmtId="0" fontId="18" fillId="0" borderId="10" xfId="0" applyFont="1" applyBorder="1"/>
    <xf numFmtId="164" fontId="18" fillId="0" borderId="10" xfId="1" applyNumberFormat="1" applyFont="1" applyBorder="1"/>
    <xf numFmtId="165" fontId="18" fillId="0" borderId="10" xfId="2" applyNumberFormat="1" applyFont="1" applyBorder="1"/>
    <xf numFmtId="164" fontId="19" fillId="0" borderId="10" xfId="1" applyNumberFormat="1" applyFont="1" applyBorder="1"/>
    <xf numFmtId="165" fontId="19" fillId="0" borderId="10" xfId="2" applyNumberFormat="1" applyFont="1" applyBorder="1"/>
    <xf numFmtId="0" fontId="19" fillId="0" borderId="10" xfId="0" applyFont="1" applyBorder="1" applyAlignment="1">
      <alignment horizontal="left" wrapText="1"/>
    </xf>
    <xf numFmtId="0" fontId="19" fillId="0" borderId="10" xfId="0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0" fillId="0" borderId="10" xfId="0" applyBorder="1"/>
    <xf numFmtId="0" fontId="20" fillId="0" borderId="10" xfId="44" applyBorder="1" applyAlignment="1" applyProtection="1"/>
    <xf numFmtId="166" fontId="18" fillId="0" borderId="10" xfId="2" applyNumberFormat="1" applyFont="1" applyBorder="1"/>
    <xf numFmtId="166" fontId="19" fillId="0" borderId="10" xfId="2" applyNumberFormat="1" applyFont="1" applyBorder="1"/>
    <xf numFmtId="0" fontId="16" fillId="0" borderId="0" xfId="0" applyFont="1"/>
  </cellXfs>
  <cellStyles count="45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44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dynamodata.fdncenter.org/990s/990search/990.php?ein=010211812&amp;yr=200912&amp;rt=990&amp;t9=A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ynamodata.fdncenter.org/990s/990search/990.php?ein=020315693&amp;yr=201006&amp;rt=990&amp;t9=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showGridLines="0" tabSelected="1" workbookViewId="0"/>
  </sheetViews>
  <sheetFormatPr defaultRowHeight="15"/>
  <cols>
    <col min="1" max="1" width="66.28515625" customWidth="1"/>
    <col min="2" max="3" width="10.7109375" customWidth="1"/>
  </cols>
  <sheetData>
    <row r="1" spans="1:3">
      <c r="A1" s="1" t="s">
        <v>0</v>
      </c>
      <c r="B1" s="2" t="s">
        <v>1</v>
      </c>
      <c r="C1" s="2" t="s">
        <v>17</v>
      </c>
    </row>
    <row r="2" spans="1:3">
      <c r="A2" s="3" t="s">
        <v>18</v>
      </c>
      <c r="B2" s="4">
        <v>835</v>
      </c>
      <c r="C2" s="5">
        <f>B2/B$17</f>
        <v>5.3453684143140646E-2</v>
      </c>
    </row>
    <row r="3" spans="1:3">
      <c r="A3" s="3" t="s">
        <v>15</v>
      </c>
      <c r="B3" s="4">
        <v>49</v>
      </c>
      <c r="C3" s="5">
        <f t="shared" ref="C3:C16" si="0">B3/B$17</f>
        <v>3.136803021573523E-3</v>
      </c>
    </row>
    <row r="4" spans="1:3">
      <c r="A4" s="3" t="s">
        <v>2</v>
      </c>
      <c r="B4" s="4">
        <v>10</v>
      </c>
      <c r="C4" s="5">
        <f t="shared" si="0"/>
        <v>6.4016388195378021E-4</v>
      </c>
    </row>
    <row r="5" spans="1:3">
      <c r="A5" s="3" t="s">
        <v>3</v>
      </c>
      <c r="B5" s="4">
        <v>280</v>
      </c>
      <c r="C5" s="5">
        <f t="shared" si="0"/>
        <v>1.7924588694705843E-2</v>
      </c>
    </row>
    <row r="6" spans="1:3">
      <c r="A6" s="3" t="s">
        <v>4</v>
      </c>
      <c r="B6" s="4">
        <v>1205</v>
      </c>
      <c r="C6" s="5">
        <f t="shared" si="0"/>
        <v>7.7139747775430506E-2</v>
      </c>
    </row>
    <row r="7" spans="1:3">
      <c r="A7" s="3" t="s">
        <v>5</v>
      </c>
      <c r="B7" s="4">
        <v>1294</v>
      </c>
      <c r="C7" s="5">
        <f t="shared" si="0"/>
        <v>8.2837206324819154E-2</v>
      </c>
    </row>
    <row r="8" spans="1:3">
      <c r="A8" s="3" t="s">
        <v>6</v>
      </c>
      <c r="B8" s="4">
        <v>1209</v>
      </c>
      <c r="C8" s="5">
        <f t="shared" si="0"/>
        <v>7.7395813328212021E-2</v>
      </c>
    </row>
    <row r="9" spans="1:3">
      <c r="A9" s="3" t="s">
        <v>7</v>
      </c>
      <c r="B9" s="4">
        <v>1007</v>
      </c>
      <c r="C9" s="5">
        <f t="shared" si="0"/>
        <v>6.4464502912745664E-2</v>
      </c>
    </row>
    <row r="10" spans="1:3">
      <c r="A10" s="3" t="s">
        <v>8</v>
      </c>
      <c r="B10" s="4">
        <v>2244</v>
      </c>
      <c r="C10" s="5">
        <f t="shared" si="0"/>
        <v>0.14365277511042826</v>
      </c>
    </row>
    <row r="11" spans="1:3">
      <c r="A11" s="3" t="s">
        <v>9</v>
      </c>
      <c r="B11" s="4">
        <v>6238</v>
      </c>
      <c r="C11" s="5">
        <f t="shared" si="0"/>
        <v>0.39933422956276809</v>
      </c>
    </row>
    <row r="12" spans="1:3">
      <c r="A12" s="3" t="s">
        <v>10</v>
      </c>
      <c r="B12" s="4">
        <v>299</v>
      </c>
      <c r="C12" s="5">
        <f t="shared" si="0"/>
        <v>1.9140900070418028E-2</v>
      </c>
    </row>
    <row r="13" spans="1:3">
      <c r="A13" s="3" t="s">
        <v>11</v>
      </c>
      <c r="B13" s="4">
        <v>198</v>
      </c>
      <c r="C13" s="5">
        <f t="shared" si="0"/>
        <v>1.2675244862684848E-2</v>
      </c>
    </row>
    <row r="14" spans="1:3">
      <c r="A14" s="3" t="s">
        <v>12</v>
      </c>
      <c r="B14" s="4">
        <v>290</v>
      </c>
      <c r="C14" s="5">
        <f t="shared" si="0"/>
        <v>1.8564752576659623E-2</v>
      </c>
    </row>
    <row r="15" spans="1:3">
      <c r="A15" s="3" t="s">
        <v>13</v>
      </c>
      <c r="B15" s="4">
        <v>336</v>
      </c>
      <c r="C15" s="5">
        <f t="shared" si="0"/>
        <v>2.1509506433647015E-2</v>
      </c>
    </row>
    <row r="16" spans="1:3">
      <c r="A16" s="3" t="s">
        <v>14</v>
      </c>
      <c r="B16" s="4">
        <v>127</v>
      </c>
      <c r="C16" s="5">
        <f t="shared" si="0"/>
        <v>8.130081300813009E-3</v>
      </c>
    </row>
    <row r="17" spans="1:3">
      <c r="A17" s="1" t="s">
        <v>16</v>
      </c>
      <c r="B17" s="6">
        <f>SUM(B2:B16)</f>
        <v>15621</v>
      </c>
      <c r="C17" s="7">
        <f>B17/B$17</f>
        <v>1</v>
      </c>
    </row>
    <row r="21" spans="1:3">
      <c r="A21" s="17" t="s">
        <v>255</v>
      </c>
    </row>
    <row r="22" spans="1:3">
      <c r="A22" s="1" t="s">
        <v>245</v>
      </c>
      <c r="B22" s="2" t="s">
        <v>246</v>
      </c>
      <c r="C22" s="2" t="s">
        <v>17</v>
      </c>
    </row>
    <row r="23" spans="1:3">
      <c r="A23" s="3" t="s">
        <v>247</v>
      </c>
      <c r="B23" s="4">
        <v>357</v>
      </c>
      <c r="C23" s="15">
        <f>B23/B$30</f>
        <v>3.9078919714165614E-4</v>
      </c>
    </row>
    <row r="24" spans="1:3">
      <c r="A24" s="3" t="s">
        <v>248</v>
      </c>
      <c r="B24" s="4">
        <v>67</v>
      </c>
      <c r="C24" s="15">
        <f t="shared" ref="C24:C30" si="1">B24/B$30</f>
        <v>7.3341389939750602E-5</v>
      </c>
    </row>
    <row r="25" spans="1:3">
      <c r="A25" s="3" t="s">
        <v>249</v>
      </c>
      <c r="B25" s="4">
        <v>120</v>
      </c>
      <c r="C25" s="15">
        <f t="shared" si="1"/>
        <v>1.3135771332492644E-4</v>
      </c>
    </row>
    <row r="26" spans="1:3">
      <c r="A26" s="3" t="s">
        <v>250</v>
      </c>
      <c r="B26" s="4">
        <v>911666</v>
      </c>
      <c r="C26" s="15">
        <f t="shared" si="1"/>
        <v>0.99795300896735328</v>
      </c>
    </row>
    <row r="27" spans="1:3">
      <c r="A27" s="3" t="s">
        <v>251</v>
      </c>
      <c r="B27" s="4">
        <v>611</v>
      </c>
      <c r="C27" s="15">
        <f t="shared" si="1"/>
        <v>6.6882969034608381E-4</v>
      </c>
    </row>
    <row r="28" spans="1:3">
      <c r="A28" s="3" t="s">
        <v>252</v>
      </c>
      <c r="B28" s="4">
        <v>319</v>
      </c>
      <c r="C28" s="15">
        <f t="shared" si="1"/>
        <v>3.4919258792209611E-4</v>
      </c>
    </row>
    <row r="29" spans="1:3">
      <c r="A29" s="3" t="s">
        <v>253</v>
      </c>
      <c r="B29" s="4">
        <v>396</v>
      </c>
      <c r="C29" s="15">
        <f t="shared" si="1"/>
        <v>4.3348045397225728E-4</v>
      </c>
    </row>
    <row r="30" spans="1:3">
      <c r="A30" s="1" t="s">
        <v>254</v>
      </c>
      <c r="B30" s="6">
        <f>SUM(B23:B29)</f>
        <v>913536</v>
      </c>
      <c r="C30" s="16">
        <f t="shared" si="1"/>
        <v>1</v>
      </c>
    </row>
  </sheetData>
  <pageMargins left="0.75" right="0.75" top="1" bottom="1" header="0.5" footer="0.5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showGridLines="0" workbookViewId="0">
      <selection sqref="A1:M11"/>
    </sheetView>
  </sheetViews>
  <sheetFormatPr defaultRowHeight="15"/>
  <cols>
    <col min="1" max="1" width="33.5703125" bestFit="1" customWidth="1"/>
    <col min="2" max="2" width="10" bestFit="1" customWidth="1"/>
    <col min="3" max="3" width="36.5703125" bestFit="1" customWidth="1"/>
    <col min="4" max="4" width="5.5703125" bestFit="1" customWidth="1"/>
    <col min="5" max="5" width="8.85546875" bestFit="1" customWidth="1"/>
    <col min="6" max="6" width="8.140625" bestFit="1" customWidth="1"/>
    <col min="7" max="7" width="9.28515625" customWidth="1"/>
    <col min="8" max="8" width="36.5703125" bestFit="1" customWidth="1"/>
    <col min="9" max="9" width="22.42578125" bestFit="1" customWidth="1"/>
    <col min="10" max="10" width="8.140625" bestFit="1" customWidth="1"/>
    <col min="11" max="12" width="16" bestFit="1" customWidth="1"/>
    <col min="13" max="13" width="17" bestFit="1" customWidth="1"/>
  </cols>
  <sheetData>
    <row r="1" spans="1:13" ht="39">
      <c r="A1" s="8" t="s">
        <v>0</v>
      </c>
      <c r="B1" s="8" t="s">
        <v>96</v>
      </c>
      <c r="C1" s="8" t="s">
        <v>95</v>
      </c>
      <c r="D1" s="8" t="s">
        <v>94</v>
      </c>
      <c r="E1" s="8" t="s">
        <v>93</v>
      </c>
      <c r="F1" s="8" t="s">
        <v>92</v>
      </c>
      <c r="G1" s="9" t="s">
        <v>91</v>
      </c>
      <c r="H1" s="10" t="s">
        <v>90</v>
      </c>
      <c r="I1" s="10" t="s">
        <v>89</v>
      </c>
      <c r="J1" s="11" t="s">
        <v>88</v>
      </c>
      <c r="K1" s="9" t="s">
        <v>87</v>
      </c>
      <c r="L1" s="9" t="s">
        <v>86</v>
      </c>
      <c r="M1" s="9" t="s">
        <v>85</v>
      </c>
    </row>
    <row r="2" spans="1:13">
      <c r="A2" s="3" t="s">
        <v>2</v>
      </c>
      <c r="B2" s="3" t="s">
        <v>84</v>
      </c>
      <c r="C2" s="3" t="s">
        <v>83</v>
      </c>
      <c r="D2" s="3" t="s">
        <v>64</v>
      </c>
      <c r="E2" s="3" t="s">
        <v>82</v>
      </c>
      <c r="F2" s="3" t="s">
        <v>81</v>
      </c>
      <c r="G2" s="3">
        <v>-220</v>
      </c>
      <c r="H2" s="3" t="s">
        <v>80</v>
      </c>
      <c r="I2" s="3" t="s">
        <v>79</v>
      </c>
      <c r="J2" s="12" t="s">
        <v>19</v>
      </c>
      <c r="K2" s="4">
        <v>3645880259</v>
      </c>
      <c r="L2" s="4">
        <v>3406671047</v>
      </c>
      <c r="M2" s="4">
        <v>11018079749</v>
      </c>
    </row>
    <row r="3" spans="1:13">
      <c r="A3" s="3" t="s">
        <v>2</v>
      </c>
      <c r="B3" s="3" t="s">
        <v>78</v>
      </c>
      <c r="C3" s="3" t="s">
        <v>77</v>
      </c>
      <c r="D3" s="3" t="s">
        <v>76</v>
      </c>
      <c r="E3" s="3" t="s">
        <v>75</v>
      </c>
      <c r="F3" s="3" t="s">
        <v>48</v>
      </c>
      <c r="G3" s="3">
        <v>-228</v>
      </c>
      <c r="H3" s="3" t="s">
        <v>74</v>
      </c>
      <c r="I3" s="3" t="s">
        <v>73</v>
      </c>
      <c r="J3" s="12" t="s">
        <v>19</v>
      </c>
      <c r="K3" s="4">
        <v>864555839</v>
      </c>
      <c r="L3" s="4">
        <v>870326318</v>
      </c>
      <c r="M3" s="4">
        <v>5130554144</v>
      </c>
    </row>
    <row r="4" spans="1:13">
      <c r="A4" s="3" t="s">
        <v>2</v>
      </c>
      <c r="B4" s="3" t="s">
        <v>72</v>
      </c>
      <c r="C4" s="3" t="s">
        <v>71</v>
      </c>
      <c r="D4" s="3" t="s">
        <v>70</v>
      </c>
      <c r="E4" s="3" t="s">
        <v>69</v>
      </c>
      <c r="F4" s="3" t="s">
        <v>35</v>
      </c>
      <c r="G4" s="3">
        <v>-228</v>
      </c>
      <c r="H4" s="3" t="s">
        <v>68</v>
      </c>
      <c r="I4" s="3" t="s">
        <v>67</v>
      </c>
      <c r="J4" s="12" t="s">
        <v>19</v>
      </c>
      <c r="K4" s="4">
        <v>755367823</v>
      </c>
      <c r="L4" s="4">
        <v>781568508</v>
      </c>
      <c r="M4" s="4">
        <v>3724545395</v>
      </c>
    </row>
    <row r="5" spans="1:13">
      <c r="A5" s="3" t="s">
        <v>2</v>
      </c>
      <c r="B5" s="3" t="s">
        <v>66</v>
      </c>
      <c r="C5" s="3" t="s">
        <v>65</v>
      </c>
      <c r="D5" s="3" t="s">
        <v>64</v>
      </c>
      <c r="E5" s="3" t="s">
        <v>63</v>
      </c>
      <c r="F5" s="3" t="s">
        <v>62</v>
      </c>
      <c r="G5" s="3">
        <v>-233</v>
      </c>
      <c r="H5" s="3" t="s">
        <v>61</v>
      </c>
      <c r="I5" s="3" t="s">
        <v>60</v>
      </c>
      <c r="J5" s="12" t="s">
        <v>19</v>
      </c>
      <c r="K5" s="4">
        <v>43500994</v>
      </c>
      <c r="L5" s="4">
        <v>41889674</v>
      </c>
      <c r="M5" s="4">
        <v>96296420</v>
      </c>
    </row>
    <row r="6" spans="1:13">
      <c r="A6" s="3" t="s">
        <v>2</v>
      </c>
      <c r="B6" s="3" t="s">
        <v>59</v>
      </c>
      <c r="C6" s="3" t="s">
        <v>58</v>
      </c>
      <c r="D6" s="3" t="s">
        <v>57</v>
      </c>
      <c r="E6" s="3" t="s">
        <v>56</v>
      </c>
      <c r="F6" s="3" t="s">
        <v>55</v>
      </c>
      <c r="G6" s="3">
        <v>-238</v>
      </c>
      <c r="H6" s="3" t="s">
        <v>54</v>
      </c>
      <c r="I6" s="3" t="s">
        <v>53</v>
      </c>
      <c r="J6" s="12" t="s">
        <v>19</v>
      </c>
      <c r="K6" s="4">
        <v>1531523500</v>
      </c>
      <c r="L6" s="4">
        <v>1394615000</v>
      </c>
      <c r="M6" s="4">
        <v>17801499000</v>
      </c>
    </row>
    <row r="7" spans="1:13">
      <c r="A7" s="3" t="s">
        <v>2</v>
      </c>
      <c r="B7" s="3" t="s">
        <v>52</v>
      </c>
      <c r="C7" s="3" t="s">
        <v>51</v>
      </c>
      <c r="D7" s="3" t="s">
        <v>50</v>
      </c>
      <c r="E7" s="3" t="s">
        <v>49</v>
      </c>
      <c r="F7" s="3" t="s">
        <v>48</v>
      </c>
      <c r="G7" s="3">
        <v>-246</v>
      </c>
      <c r="H7" s="3" t="s">
        <v>47</v>
      </c>
      <c r="I7" s="3" t="s">
        <v>46</v>
      </c>
      <c r="J7" s="12" t="s">
        <v>19</v>
      </c>
      <c r="K7" s="4">
        <v>485535057</v>
      </c>
      <c r="L7" s="4">
        <v>458061976</v>
      </c>
      <c r="M7" s="4">
        <v>476004990</v>
      </c>
    </row>
    <row r="8" spans="1:13">
      <c r="A8" s="3" t="s">
        <v>2</v>
      </c>
      <c r="B8" s="3" t="s">
        <v>45</v>
      </c>
      <c r="C8" s="3" t="s">
        <v>44</v>
      </c>
      <c r="D8" s="3" t="s">
        <v>37</v>
      </c>
      <c r="E8" s="3" t="s">
        <v>43</v>
      </c>
      <c r="F8" s="3" t="s">
        <v>42</v>
      </c>
      <c r="G8" s="3">
        <v>-274</v>
      </c>
      <c r="H8" s="3" t="s">
        <v>41</v>
      </c>
      <c r="I8" s="3" t="s">
        <v>40</v>
      </c>
      <c r="J8" s="12" t="s">
        <v>19</v>
      </c>
      <c r="K8" s="4">
        <v>24358070</v>
      </c>
      <c r="L8" s="4">
        <v>24741714</v>
      </c>
      <c r="M8" s="4">
        <v>129489332</v>
      </c>
    </row>
    <row r="9" spans="1:13">
      <c r="A9" s="3" t="s">
        <v>2</v>
      </c>
      <c r="B9" s="3" t="s">
        <v>39</v>
      </c>
      <c r="C9" s="3" t="s">
        <v>38</v>
      </c>
      <c r="D9" s="3" t="s">
        <v>37</v>
      </c>
      <c r="E9" s="3" t="s">
        <v>36</v>
      </c>
      <c r="F9" s="3" t="s">
        <v>35</v>
      </c>
      <c r="G9" s="3">
        <v>-291</v>
      </c>
      <c r="H9" s="3" t="s">
        <v>34</v>
      </c>
      <c r="I9" s="3" t="s">
        <v>33</v>
      </c>
      <c r="J9" s="12" t="s">
        <v>19</v>
      </c>
      <c r="K9" s="4">
        <v>2613718513</v>
      </c>
      <c r="L9" s="4">
        <v>2848408413</v>
      </c>
      <c r="M9" s="4">
        <v>24776355904</v>
      </c>
    </row>
    <row r="10" spans="1:13">
      <c r="A10" s="3" t="s">
        <v>2</v>
      </c>
      <c r="B10" s="3" t="s">
        <v>32</v>
      </c>
      <c r="C10" s="3" t="s">
        <v>31</v>
      </c>
      <c r="D10" s="3" t="s">
        <v>24</v>
      </c>
      <c r="E10" s="3" t="s">
        <v>30</v>
      </c>
      <c r="F10" s="3" t="s">
        <v>29</v>
      </c>
      <c r="G10" s="3">
        <v>-304</v>
      </c>
      <c r="H10" s="3" t="s">
        <v>28</v>
      </c>
      <c r="I10" s="3" t="s">
        <v>27</v>
      </c>
      <c r="J10" s="12" t="s">
        <v>19</v>
      </c>
      <c r="K10" s="4">
        <v>12576138</v>
      </c>
      <c r="L10" s="4">
        <v>11291546</v>
      </c>
      <c r="M10" s="4">
        <v>154161411</v>
      </c>
    </row>
    <row r="11" spans="1:13">
      <c r="A11" s="3" t="s">
        <v>2</v>
      </c>
      <c r="B11" s="3" t="s">
        <v>26</v>
      </c>
      <c r="C11" s="3" t="s">
        <v>25</v>
      </c>
      <c r="D11" s="3" t="s">
        <v>24</v>
      </c>
      <c r="E11" s="3" t="s">
        <v>23</v>
      </c>
      <c r="F11" s="3" t="s">
        <v>22</v>
      </c>
      <c r="G11" s="3">
        <v>-317</v>
      </c>
      <c r="H11" s="3" t="s">
        <v>21</v>
      </c>
      <c r="I11" s="3" t="s">
        <v>20</v>
      </c>
      <c r="J11" s="12" t="s">
        <v>19</v>
      </c>
      <c r="K11" s="4">
        <v>3322378044</v>
      </c>
      <c r="L11" s="4">
        <v>3959430876</v>
      </c>
      <c r="M11" s="4">
        <v>47086364000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showGridLines="0" workbookViewId="0">
      <selection sqref="A1:M11"/>
    </sheetView>
  </sheetViews>
  <sheetFormatPr defaultRowHeight="15"/>
  <cols>
    <col min="1" max="1" width="34.85546875" bestFit="1" customWidth="1"/>
    <col min="2" max="2" width="10" bestFit="1" customWidth="1"/>
    <col min="3" max="3" width="36.5703125" bestFit="1" customWidth="1"/>
    <col min="4" max="4" width="5.5703125" bestFit="1" customWidth="1"/>
    <col min="5" max="5" width="8.85546875" bestFit="1" customWidth="1"/>
    <col min="6" max="6" width="8.140625" bestFit="1" customWidth="1"/>
    <col min="7" max="7" width="9.28515625" customWidth="1"/>
    <col min="8" max="8" width="36.5703125" bestFit="1" customWidth="1"/>
    <col min="9" max="9" width="21" bestFit="1" customWidth="1"/>
    <col min="10" max="10" width="8.140625" bestFit="1" customWidth="1"/>
    <col min="11" max="13" width="14.5703125" bestFit="1" customWidth="1"/>
  </cols>
  <sheetData>
    <row r="1" spans="1:13" ht="39">
      <c r="A1" s="8" t="s">
        <v>0</v>
      </c>
      <c r="B1" s="8" t="s">
        <v>96</v>
      </c>
      <c r="C1" s="8" t="s">
        <v>95</v>
      </c>
      <c r="D1" s="8" t="s">
        <v>94</v>
      </c>
      <c r="E1" s="8" t="s">
        <v>93</v>
      </c>
      <c r="F1" s="8" t="s">
        <v>92</v>
      </c>
      <c r="G1" s="9" t="s">
        <v>91</v>
      </c>
      <c r="H1" s="10" t="s">
        <v>90</v>
      </c>
      <c r="I1" s="10" t="s">
        <v>89</v>
      </c>
      <c r="J1" s="11" t="s">
        <v>88</v>
      </c>
      <c r="K1" s="9" t="s">
        <v>87</v>
      </c>
      <c r="L1" s="9" t="s">
        <v>86</v>
      </c>
      <c r="M1" s="9" t="s">
        <v>85</v>
      </c>
    </row>
    <row r="2" spans="1:13">
      <c r="A2" s="3" t="s">
        <v>4</v>
      </c>
      <c r="B2" s="3" t="s">
        <v>153</v>
      </c>
      <c r="C2" s="3" t="s">
        <v>152</v>
      </c>
      <c r="D2" s="3" t="s">
        <v>101</v>
      </c>
      <c r="E2" s="3" t="s">
        <v>151</v>
      </c>
      <c r="F2" s="3" t="s">
        <v>150</v>
      </c>
      <c r="G2" s="3">
        <v>-50</v>
      </c>
      <c r="H2" s="3" t="s">
        <v>149</v>
      </c>
      <c r="I2" s="3" t="s">
        <v>148</v>
      </c>
      <c r="J2" s="12" t="s">
        <v>19</v>
      </c>
      <c r="K2" s="4">
        <v>67541523</v>
      </c>
      <c r="L2" s="4">
        <v>62785645</v>
      </c>
      <c r="M2" s="4">
        <v>82473154</v>
      </c>
    </row>
    <row r="3" spans="1:13">
      <c r="A3" s="3" t="s">
        <v>4</v>
      </c>
      <c r="B3" s="3" t="s">
        <v>147</v>
      </c>
      <c r="C3" s="3" t="s">
        <v>146</v>
      </c>
      <c r="D3" s="3" t="s">
        <v>101</v>
      </c>
      <c r="E3" s="3" t="s">
        <v>145</v>
      </c>
      <c r="F3" s="3" t="s">
        <v>144</v>
      </c>
      <c r="G3" s="3">
        <v>-94</v>
      </c>
      <c r="H3" s="3" t="s">
        <v>143</v>
      </c>
      <c r="I3" s="3" t="s">
        <v>142</v>
      </c>
      <c r="J3" s="12" t="s">
        <v>19</v>
      </c>
      <c r="K3" s="4">
        <v>162758357</v>
      </c>
      <c r="L3" s="4">
        <v>159858967</v>
      </c>
      <c r="M3" s="4">
        <v>135740448</v>
      </c>
    </row>
    <row r="4" spans="1:13">
      <c r="A4" s="3" t="s">
        <v>4</v>
      </c>
      <c r="B4" s="3" t="s">
        <v>141</v>
      </c>
      <c r="C4" s="3" t="s">
        <v>140</v>
      </c>
      <c r="D4" s="3" t="s">
        <v>101</v>
      </c>
      <c r="E4" s="3" t="s">
        <v>100</v>
      </c>
      <c r="F4" s="3" t="s">
        <v>139</v>
      </c>
      <c r="G4" s="3">
        <v>-56</v>
      </c>
      <c r="H4" s="3" t="s">
        <v>138</v>
      </c>
      <c r="I4" s="3" t="s">
        <v>137</v>
      </c>
      <c r="J4" s="12" t="s">
        <v>116</v>
      </c>
      <c r="K4" s="4">
        <v>8432154</v>
      </c>
      <c r="L4" s="4">
        <v>8572919</v>
      </c>
      <c r="M4" s="4">
        <v>23718911</v>
      </c>
    </row>
    <row r="5" spans="1:13">
      <c r="A5" s="3" t="s">
        <v>4</v>
      </c>
      <c r="B5" s="3" t="s">
        <v>136</v>
      </c>
      <c r="C5" s="3" t="s">
        <v>135</v>
      </c>
      <c r="D5" s="3" t="s">
        <v>101</v>
      </c>
      <c r="E5" s="3" t="s">
        <v>134</v>
      </c>
      <c r="F5" s="3" t="s">
        <v>62</v>
      </c>
      <c r="G5" s="3">
        <v>-54</v>
      </c>
      <c r="H5" s="3" t="s">
        <v>133</v>
      </c>
      <c r="I5" s="3" t="s">
        <v>132</v>
      </c>
      <c r="J5" s="12" t="s">
        <v>19</v>
      </c>
      <c r="K5" s="4">
        <v>314580551</v>
      </c>
      <c r="L5" s="4">
        <v>319125128</v>
      </c>
      <c r="M5" s="4">
        <v>301663131</v>
      </c>
    </row>
    <row r="6" spans="1:13">
      <c r="A6" s="3" t="s">
        <v>4</v>
      </c>
      <c r="B6" s="3" t="s">
        <v>131</v>
      </c>
      <c r="C6" s="3" t="s">
        <v>130</v>
      </c>
      <c r="D6" s="3" t="s">
        <v>101</v>
      </c>
      <c r="E6" s="3" t="s">
        <v>129</v>
      </c>
      <c r="F6" s="3" t="s">
        <v>62</v>
      </c>
      <c r="G6" s="3">
        <v>-61</v>
      </c>
      <c r="H6" s="3" t="s">
        <v>128</v>
      </c>
      <c r="I6" s="3" t="s">
        <v>127</v>
      </c>
      <c r="J6" s="12" t="s">
        <v>19</v>
      </c>
      <c r="K6" s="4">
        <v>3703654</v>
      </c>
      <c r="L6" s="4">
        <v>3423720</v>
      </c>
      <c r="M6" s="4">
        <v>12767068</v>
      </c>
    </row>
    <row r="7" spans="1:13">
      <c r="A7" s="3" t="s">
        <v>4</v>
      </c>
      <c r="B7" s="3" t="s">
        <v>126</v>
      </c>
      <c r="C7" s="3" t="s">
        <v>125</v>
      </c>
      <c r="D7" s="3" t="s">
        <v>101</v>
      </c>
      <c r="E7" s="3" t="s">
        <v>124</v>
      </c>
      <c r="F7" s="3" t="s">
        <v>62</v>
      </c>
      <c r="G7" s="3">
        <v>-86</v>
      </c>
      <c r="H7" s="14" t="s">
        <v>123</v>
      </c>
      <c r="I7" s="3" t="s">
        <v>122</v>
      </c>
      <c r="J7" s="12" t="s">
        <v>116</v>
      </c>
      <c r="K7" s="4">
        <v>2182154</v>
      </c>
      <c r="L7" s="4">
        <v>2649753</v>
      </c>
      <c r="M7" s="4">
        <v>6296709</v>
      </c>
    </row>
    <row r="8" spans="1:13">
      <c r="A8" s="3" t="s">
        <v>4</v>
      </c>
      <c r="B8" s="3" t="s">
        <v>121</v>
      </c>
      <c r="C8" s="3" t="s">
        <v>120</v>
      </c>
      <c r="D8" s="3" t="s">
        <v>101</v>
      </c>
      <c r="E8" s="3" t="s">
        <v>119</v>
      </c>
      <c r="F8" s="3" t="s">
        <v>81</v>
      </c>
      <c r="G8" s="3">
        <v>-59</v>
      </c>
      <c r="H8" s="3" t="s">
        <v>118</v>
      </c>
      <c r="I8" s="3" t="s">
        <v>117</v>
      </c>
      <c r="J8" s="12" t="s">
        <v>116</v>
      </c>
      <c r="K8" s="4">
        <v>2822940</v>
      </c>
      <c r="L8" s="4">
        <v>2963407</v>
      </c>
      <c r="M8" s="4">
        <v>9384670</v>
      </c>
    </row>
    <row r="9" spans="1:13">
      <c r="A9" s="3" t="s">
        <v>4</v>
      </c>
      <c r="B9" s="3" t="s">
        <v>115</v>
      </c>
      <c r="C9" s="3" t="s">
        <v>114</v>
      </c>
      <c r="D9" s="3" t="s">
        <v>101</v>
      </c>
      <c r="E9" s="3" t="s">
        <v>113</v>
      </c>
      <c r="F9" s="3" t="s">
        <v>112</v>
      </c>
      <c r="G9" s="3">
        <v>-60</v>
      </c>
      <c r="H9" s="3" t="s">
        <v>111</v>
      </c>
      <c r="I9" s="3" t="s">
        <v>110</v>
      </c>
      <c r="J9" s="12" t="s">
        <v>19</v>
      </c>
      <c r="K9" s="4">
        <v>109063532</v>
      </c>
      <c r="L9" s="4">
        <v>107314354</v>
      </c>
      <c r="M9" s="4">
        <v>41708961</v>
      </c>
    </row>
    <row r="10" spans="1:13">
      <c r="A10" s="3" t="s">
        <v>4</v>
      </c>
      <c r="B10" s="3" t="s">
        <v>109</v>
      </c>
      <c r="C10" s="3" t="s">
        <v>108</v>
      </c>
      <c r="D10" s="3" t="s">
        <v>101</v>
      </c>
      <c r="E10" s="3" t="s">
        <v>107</v>
      </c>
      <c r="F10" s="3" t="s">
        <v>106</v>
      </c>
      <c r="G10" s="3">
        <v>-66</v>
      </c>
      <c r="H10" s="3" t="s">
        <v>105</v>
      </c>
      <c r="I10" s="3" t="s">
        <v>104</v>
      </c>
      <c r="J10" s="12" t="s">
        <v>19</v>
      </c>
      <c r="K10" s="4">
        <v>18893696</v>
      </c>
      <c r="L10" s="4">
        <v>16542762</v>
      </c>
      <c r="M10" s="4">
        <v>38746082</v>
      </c>
    </row>
    <row r="11" spans="1:13">
      <c r="A11" s="3" t="s">
        <v>4</v>
      </c>
      <c r="B11" s="3" t="s">
        <v>103</v>
      </c>
      <c r="C11" s="3" t="s">
        <v>102</v>
      </c>
      <c r="D11" s="3" t="s">
        <v>101</v>
      </c>
      <c r="E11" s="3" t="s">
        <v>100</v>
      </c>
      <c r="F11" s="3" t="s">
        <v>99</v>
      </c>
      <c r="G11" s="3">
        <v>-66</v>
      </c>
      <c r="H11" s="3" t="s">
        <v>98</v>
      </c>
      <c r="I11" s="3" t="s">
        <v>97</v>
      </c>
      <c r="J11" s="12" t="s">
        <v>19</v>
      </c>
      <c r="K11" s="4">
        <v>40536080</v>
      </c>
      <c r="L11" s="4">
        <v>38106323</v>
      </c>
      <c r="M11" s="4">
        <v>63585482</v>
      </c>
    </row>
  </sheetData>
  <hyperlinks>
    <hyperlink ref="H7" r:id="rId1"/>
  </hyperlink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showGridLines="0" workbookViewId="0">
      <selection sqref="A1:M11"/>
    </sheetView>
  </sheetViews>
  <sheetFormatPr defaultRowHeight="15"/>
  <cols>
    <col min="1" max="1" width="32.140625" bestFit="1" customWidth="1"/>
    <col min="2" max="2" width="10" bestFit="1" customWidth="1"/>
    <col min="3" max="3" width="36.5703125" bestFit="1" customWidth="1"/>
    <col min="4" max="4" width="5.5703125" bestFit="1" customWidth="1"/>
    <col min="5" max="5" width="8.85546875" bestFit="1" customWidth="1"/>
    <col min="6" max="6" width="8.140625" bestFit="1" customWidth="1"/>
    <col min="7" max="7" width="9.28515625" customWidth="1"/>
    <col min="8" max="8" width="36.5703125" bestFit="1" customWidth="1"/>
    <col min="9" max="9" width="26.42578125" bestFit="1" customWidth="1"/>
    <col min="10" max="10" width="8.140625" bestFit="1" customWidth="1"/>
    <col min="11" max="13" width="14.5703125" bestFit="1" customWidth="1"/>
  </cols>
  <sheetData>
    <row r="1" spans="1:13" ht="39">
      <c r="A1" s="8" t="s">
        <v>0</v>
      </c>
      <c r="B1" s="8" t="s">
        <v>96</v>
      </c>
      <c r="C1" s="8" t="s">
        <v>95</v>
      </c>
      <c r="D1" s="8" t="s">
        <v>94</v>
      </c>
      <c r="E1" s="8" t="s">
        <v>93</v>
      </c>
      <c r="F1" s="8" t="s">
        <v>92</v>
      </c>
      <c r="G1" s="9" t="s">
        <v>91</v>
      </c>
      <c r="H1" s="10" t="s">
        <v>90</v>
      </c>
      <c r="I1" s="10" t="s">
        <v>89</v>
      </c>
      <c r="J1" s="11" t="s">
        <v>88</v>
      </c>
      <c r="K1" s="9" t="s">
        <v>87</v>
      </c>
      <c r="L1" s="9" t="s">
        <v>86</v>
      </c>
      <c r="M1" s="9" t="s">
        <v>85</v>
      </c>
    </row>
    <row r="2" spans="1:13">
      <c r="A2" s="3" t="s">
        <v>13</v>
      </c>
      <c r="B2" s="3" t="s">
        <v>197</v>
      </c>
      <c r="C2" s="3" t="s">
        <v>196</v>
      </c>
      <c r="D2" s="3" t="s">
        <v>101</v>
      </c>
      <c r="E2" s="3" t="s">
        <v>81</v>
      </c>
      <c r="F2" s="3" t="s">
        <v>62</v>
      </c>
      <c r="G2" s="3">
        <v>32</v>
      </c>
      <c r="H2" s="3" t="s">
        <v>195</v>
      </c>
      <c r="I2" s="3" t="s">
        <v>194</v>
      </c>
      <c r="J2" s="12" t="s">
        <v>19</v>
      </c>
      <c r="K2" s="4">
        <v>34193430</v>
      </c>
      <c r="L2" s="4">
        <v>35271505</v>
      </c>
      <c r="M2" s="4">
        <v>23061721</v>
      </c>
    </row>
    <row r="3" spans="1:13">
      <c r="A3" s="3" t="s">
        <v>13</v>
      </c>
      <c r="B3" s="3" t="s">
        <v>193</v>
      </c>
      <c r="C3" s="3" t="s">
        <v>192</v>
      </c>
      <c r="D3" s="3" t="s">
        <v>101</v>
      </c>
      <c r="E3" s="3" t="s">
        <v>35</v>
      </c>
      <c r="F3" s="3" t="s">
        <v>191</v>
      </c>
      <c r="G3" s="3">
        <v>45</v>
      </c>
      <c r="H3" s="3" t="s">
        <v>190</v>
      </c>
      <c r="I3" s="3" t="s">
        <v>189</v>
      </c>
      <c r="J3" s="12" t="s">
        <v>116</v>
      </c>
      <c r="K3" s="4">
        <v>39081593</v>
      </c>
      <c r="L3" s="4">
        <v>41133340</v>
      </c>
      <c r="M3" s="4">
        <v>14275502</v>
      </c>
    </row>
    <row r="4" spans="1:13">
      <c r="A4" s="3" t="s">
        <v>13</v>
      </c>
      <c r="B4" s="3" t="s">
        <v>188</v>
      </c>
      <c r="C4" s="3" t="s">
        <v>187</v>
      </c>
      <c r="D4" s="3" t="s">
        <v>76</v>
      </c>
      <c r="E4" s="3" t="s">
        <v>173</v>
      </c>
      <c r="F4" s="3" t="s">
        <v>186</v>
      </c>
      <c r="G4" s="3">
        <v>48</v>
      </c>
      <c r="H4" s="3" t="s">
        <v>185</v>
      </c>
      <c r="I4" s="3" t="s">
        <v>184</v>
      </c>
      <c r="J4" s="12" t="s">
        <v>19</v>
      </c>
      <c r="K4" s="4">
        <v>6367614</v>
      </c>
      <c r="L4" s="4">
        <v>6784998</v>
      </c>
      <c r="M4" s="4">
        <v>252220216</v>
      </c>
    </row>
    <row r="5" spans="1:13">
      <c r="A5" s="3" t="s">
        <v>13</v>
      </c>
      <c r="B5" s="3" t="s">
        <v>183</v>
      </c>
      <c r="C5" s="3" t="s">
        <v>182</v>
      </c>
      <c r="D5" s="3" t="s">
        <v>76</v>
      </c>
      <c r="E5" s="3" t="s">
        <v>81</v>
      </c>
      <c r="F5" s="3" t="s">
        <v>155</v>
      </c>
      <c r="G5" s="3">
        <v>28</v>
      </c>
      <c r="H5" s="14" t="s">
        <v>181</v>
      </c>
      <c r="I5" s="3" t="s">
        <v>180</v>
      </c>
      <c r="J5" s="12" t="s">
        <v>19</v>
      </c>
      <c r="K5" s="4">
        <v>277734856</v>
      </c>
      <c r="L5" s="4">
        <v>266184220</v>
      </c>
      <c r="M5" s="4">
        <v>232863478</v>
      </c>
    </row>
    <row r="6" spans="1:13">
      <c r="A6" s="3" t="s">
        <v>13</v>
      </c>
      <c r="B6" s="3" t="s">
        <v>179</v>
      </c>
      <c r="C6" s="3" t="s">
        <v>178</v>
      </c>
      <c r="D6" s="3" t="s">
        <v>24</v>
      </c>
      <c r="E6" s="3" t="s">
        <v>160</v>
      </c>
      <c r="F6" s="3" t="s">
        <v>155</v>
      </c>
      <c r="G6" s="3">
        <v>29</v>
      </c>
      <c r="H6" s="3" t="s">
        <v>177</v>
      </c>
      <c r="I6" s="3" t="s">
        <v>176</v>
      </c>
      <c r="J6" s="12" t="s">
        <v>116</v>
      </c>
      <c r="K6" s="4">
        <v>10335530</v>
      </c>
      <c r="L6" s="4">
        <v>10637672</v>
      </c>
      <c r="M6" s="4">
        <v>4961570</v>
      </c>
    </row>
    <row r="7" spans="1:13">
      <c r="A7" s="3" t="s">
        <v>13</v>
      </c>
      <c r="B7" s="3" t="s">
        <v>175</v>
      </c>
      <c r="C7" s="3" t="s">
        <v>174</v>
      </c>
      <c r="D7" s="3" t="s">
        <v>24</v>
      </c>
      <c r="E7" s="3" t="s">
        <v>173</v>
      </c>
      <c r="F7" s="3" t="s">
        <v>155</v>
      </c>
      <c r="G7" s="3">
        <v>39</v>
      </c>
      <c r="H7" s="3" t="s">
        <v>172</v>
      </c>
      <c r="I7" s="3" t="s">
        <v>171</v>
      </c>
      <c r="J7" s="12" t="s">
        <v>19</v>
      </c>
      <c r="K7" s="4">
        <v>87616143</v>
      </c>
      <c r="L7" s="4">
        <v>111474876</v>
      </c>
      <c r="M7" s="4">
        <v>138375544</v>
      </c>
    </row>
    <row r="8" spans="1:13">
      <c r="A8" s="3" t="s">
        <v>13</v>
      </c>
      <c r="B8" s="3" t="s">
        <v>170</v>
      </c>
      <c r="C8" s="3" t="s">
        <v>169</v>
      </c>
      <c r="D8" s="3" t="s">
        <v>70</v>
      </c>
      <c r="E8" s="3" t="s">
        <v>168</v>
      </c>
      <c r="F8" s="3" t="s">
        <v>155</v>
      </c>
      <c r="G8" s="3">
        <v>40</v>
      </c>
      <c r="H8" s="3" t="s">
        <v>167</v>
      </c>
      <c r="I8" s="13"/>
      <c r="J8" s="12" t="s">
        <v>116</v>
      </c>
      <c r="K8" s="4">
        <v>4702312</v>
      </c>
      <c r="L8" s="4">
        <v>4958001</v>
      </c>
      <c r="M8" s="4">
        <v>6482289</v>
      </c>
    </row>
    <row r="9" spans="1:13">
      <c r="A9" s="3" t="s">
        <v>13</v>
      </c>
      <c r="B9" s="3" t="s">
        <v>166</v>
      </c>
      <c r="C9" s="3" t="s">
        <v>165</v>
      </c>
      <c r="D9" s="3" t="s">
        <v>70</v>
      </c>
      <c r="E9" s="3" t="s">
        <v>164</v>
      </c>
      <c r="F9" s="3" t="s">
        <v>22</v>
      </c>
      <c r="G9" s="3">
        <v>29</v>
      </c>
      <c r="H9" s="3" t="s">
        <v>163</v>
      </c>
      <c r="I9" s="13"/>
      <c r="J9" s="12" t="s">
        <v>19</v>
      </c>
      <c r="K9" s="4">
        <v>15017964</v>
      </c>
      <c r="L9" s="4">
        <v>14074903</v>
      </c>
      <c r="M9" s="4">
        <v>5749445</v>
      </c>
    </row>
    <row r="10" spans="1:13">
      <c r="A10" s="3" t="s">
        <v>13</v>
      </c>
      <c r="B10" s="3" t="s">
        <v>162</v>
      </c>
      <c r="C10" s="3" t="s">
        <v>161</v>
      </c>
      <c r="D10" s="3" t="s">
        <v>37</v>
      </c>
      <c r="E10" s="3" t="s">
        <v>160</v>
      </c>
      <c r="F10" s="3" t="s">
        <v>155</v>
      </c>
      <c r="G10" s="3">
        <v>29</v>
      </c>
      <c r="H10" s="3" t="s">
        <v>159</v>
      </c>
      <c r="I10" s="13"/>
      <c r="J10" s="12" t="s">
        <v>19</v>
      </c>
      <c r="K10" s="4">
        <v>5960284</v>
      </c>
      <c r="L10" s="4">
        <v>5939166</v>
      </c>
      <c r="M10" s="4">
        <v>2780015</v>
      </c>
    </row>
    <row r="11" spans="1:13">
      <c r="A11" s="3" t="s">
        <v>13</v>
      </c>
      <c r="B11" s="3" t="s">
        <v>158</v>
      </c>
      <c r="C11" s="3" t="s">
        <v>157</v>
      </c>
      <c r="D11" s="3" t="s">
        <v>37</v>
      </c>
      <c r="E11" s="3" t="s">
        <v>156</v>
      </c>
      <c r="F11" s="3" t="s">
        <v>155</v>
      </c>
      <c r="G11" s="3">
        <v>41</v>
      </c>
      <c r="H11" s="3" t="s">
        <v>154</v>
      </c>
      <c r="I11" s="13"/>
      <c r="J11" s="12" t="s">
        <v>19</v>
      </c>
      <c r="K11" s="4">
        <v>11605131</v>
      </c>
      <c r="L11" s="4">
        <v>11051146</v>
      </c>
      <c r="M11" s="4">
        <v>12096697</v>
      </c>
    </row>
  </sheetData>
  <hyperlinks>
    <hyperlink ref="H5" r:id="rId1"/>
  </hyperlinks>
  <pageMargins left="0.75" right="0.75" top="1" bottom="1" header="0.5" footer="0.5"/>
  <pageSetup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1"/>
  <sheetViews>
    <sheetView showGridLines="0" workbookViewId="0">
      <selection sqref="A1:M11"/>
    </sheetView>
  </sheetViews>
  <sheetFormatPr defaultRowHeight="15"/>
  <cols>
    <col min="1" max="1" width="34.140625" bestFit="1" customWidth="1"/>
    <col min="2" max="2" width="10" bestFit="1" customWidth="1"/>
    <col min="3" max="3" width="36.5703125" bestFit="1" customWidth="1"/>
    <col min="4" max="4" width="5.5703125" bestFit="1" customWidth="1"/>
    <col min="5" max="5" width="8.85546875" bestFit="1" customWidth="1"/>
    <col min="6" max="6" width="8.140625" bestFit="1" customWidth="1"/>
    <col min="7" max="7" width="9.28515625" customWidth="1"/>
    <col min="8" max="8" width="36.5703125" bestFit="1" customWidth="1"/>
    <col min="9" max="9" width="26.85546875" bestFit="1" customWidth="1"/>
    <col min="10" max="10" width="8.140625" bestFit="1" customWidth="1"/>
    <col min="11" max="13" width="14.5703125" bestFit="1" customWidth="1"/>
  </cols>
  <sheetData>
    <row r="1" spans="1:13" ht="39">
      <c r="A1" s="8" t="s">
        <v>0</v>
      </c>
      <c r="B1" s="8" t="s">
        <v>96</v>
      </c>
      <c r="C1" s="8" t="s">
        <v>95</v>
      </c>
      <c r="D1" s="8" t="s">
        <v>94</v>
      </c>
      <c r="E1" s="8" t="s">
        <v>93</v>
      </c>
      <c r="F1" s="8" t="s">
        <v>92</v>
      </c>
      <c r="G1" s="9" t="s">
        <v>91</v>
      </c>
      <c r="H1" s="10" t="s">
        <v>90</v>
      </c>
      <c r="I1" s="10" t="s">
        <v>89</v>
      </c>
      <c r="J1" s="11" t="s">
        <v>88</v>
      </c>
      <c r="K1" s="9" t="s">
        <v>87</v>
      </c>
      <c r="L1" s="9" t="s">
        <v>86</v>
      </c>
      <c r="M1" s="9" t="s">
        <v>85</v>
      </c>
    </row>
    <row r="2" spans="1:13">
      <c r="A2" s="3" t="s">
        <v>14</v>
      </c>
      <c r="B2" s="3" t="s">
        <v>244</v>
      </c>
      <c r="C2" s="3" t="s">
        <v>243</v>
      </c>
      <c r="D2" s="3" t="s">
        <v>101</v>
      </c>
      <c r="E2" s="3" t="s">
        <v>242</v>
      </c>
      <c r="F2" s="3" t="s">
        <v>241</v>
      </c>
      <c r="G2" s="3">
        <v>51</v>
      </c>
      <c r="H2" s="3" t="s">
        <v>240</v>
      </c>
      <c r="I2" s="3" t="s">
        <v>239</v>
      </c>
      <c r="J2" s="12" t="s">
        <v>19</v>
      </c>
      <c r="K2" s="4">
        <v>110673680</v>
      </c>
      <c r="L2" s="4">
        <v>107511114</v>
      </c>
      <c r="M2" s="4">
        <v>134698531</v>
      </c>
    </row>
    <row r="3" spans="1:13">
      <c r="A3" s="3" t="s">
        <v>14</v>
      </c>
      <c r="B3" s="3" t="s">
        <v>238</v>
      </c>
      <c r="C3" s="3" t="s">
        <v>237</v>
      </c>
      <c r="D3" s="3" t="s">
        <v>24</v>
      </c>
      <c r="E3" s="3" t="s">
        <v>236</v>
      </c>
      <c r="F3" s="3" t="s">
        <v>235</v>
      </c>
      <c r="G3" s="3">
        <v>52</v>
      </c>
      <c r="H3" s="3" t="s">
        <v>234</v>
      </c>
      <c r="I3" s="3" t="s">
        <v>233</v>
      </c>
      <c r="J3" s="12" t="s">
        <v>116</v>
      </c>
      <c r="K3" s="4">
        <v>26138544</v>
      </c>
      <c r="L3" s="4">
        <v>25533647</v>
      </c>
      <c r="M3" s="4">
        <v>59101044</v>
      </c>
    </row>
    <row r="4" spans="1:13">
      <c r="A4" s="3" t="s">
        <v>14</v>
      </c>
      <c r="B4" s="3" t="s">
        <v>232</v>
      </c>
      <c r="C4" s="3" t="s">
        <v>231</v>
      </c>
      <c r="D4" s="3" t="s">
        <v>24</v>
      </c>
      <c r="E4" s="3" t="s">
        <v>48</v>
      </c>
      <c r="F4" s="3" t="s">
        <v>155</v>
      </c>
      <c r="G4" s="3">
        <v>51</v>
      </c>
      <c r="H4" s="3" t="s">
        <v>230</v>
      </c>
      <c r="I4" s="3" t="s">
        <v>171</v>
      </c>
      <c r="J4" s="12" t="s">
        <v>19</v>
      </c>
      <c r="K4" s="4">
        <v>118474438</v>
      </c>
      <c r="L4" s="4">
        <v>115887462</v>
      </c>
      <c r="M4" s="4">
        <v>35523656</v>
      </c>
    </row>
    <row r="5" spans="1:13">
      <c r="A5" s="3" t="s">
        <v>14</v>
      </c>
      <c r="B5" s="3" t="s">
        <v>229</v>
      </c>
      <c r="C5" s="3" t="s">
        <v>228</v>
      </c>
      <c r="D5" s="3" t="s">
        <v>24</v>
      </c>
      <c r="E5" s="3" t="s">
        <v>48</v>
      </c>
      <c r="F5" s="3" t="s">
        <v>155</v>
      </c>
      <c r="G5" s="3">
        <v>51</v>
      </c>
      <c r="H5" s="3" t="s">
        <v>227</v>
      </c>
      <c r="I5" s="3" t="s">
        <v>226</v>
      </c>
      <c r="J5" s="12" t="s">
        <v>116</v>
      </c>
      <c r="K5" s="4">
        <v>3303159</v>
      </c>
      <c r="L5" s="4">
        <v>3405926</v>
      </c>
      <c r="M5" s="4">
        <v>10932539</v>
      </c>
    </row>
    <row r="6" spans="1:13">
      <c r="A6" s="3" t="s">
        <v>14</v>
      </c>
      <c r="B6" s="3" t="s">
        <v>225</v>
      </c>
      <c r="C6" s="3" t="s">
        <v>224</v>
      </c>
      <c r="D6" s="3" t="s">
        <v>50</v>
      </c>
      <c r="E6" s="3" t="s">
        <v>223</v>
      </c>
      <c r="F6" s="3" t="s">
        <v>155</v>
      </c>
      <c r="G6" s="3">
        <v>58</v>
      </c>
      <c r="H6" s="3" t="s">
        <v>222</v>
      </c>
      <c r="I6" s="13"/>
      <c r="J6" s="12" t="s">
        <v>19</v>
      </c>
      <c r="K6" s="4">
        <v>16234243</v>
      </c>
      <c r="L6" s="4">
        <v>16037191</v>
      </c>
      <c r="M6" s="4">
        <v>9991570</v>
      </c>
    </row>
    <row r="7" spans="1:13">
      <c r="A7" s="3" t="s">
        <v>14</v>
      </c>
      <c r="B7" s="3" t="s">
        <v>221</v>
      </c>
      <c r="C7" s="3" t="s">
        <v>220</v>
      </c>
      <c r="D7" s="3" t="s">
        <v>64</v>
      </c>
      <c r="E7" s="3" t="s">
        <v>205</v>
      </c>
      <c r="F7" s="3" t="s">
        <v>155</v>
      </c>
      <c r="G7" s="3">
        <v>54</v>
      </c>
      <c r="H7" s="3" t="s">
        <v>219</v>
      </c>
      <c r="I7" s="3" t="s">
        <v>218</v>
      </c>
      <c r="J7" s="12" t="s">
        <v>116</v>
      </c>
      <c r="K7" s="4">
        <v>229149115</v>
      </c>
      <c r="L7" s="4">
        <v>230649268</v>
      </c>
      <c r="M7" s="4">
        <v>159918050</v>
      </c>
    </row>
    <row r="8" spans="1:13">
      <c r="A8" s="3" t="s">
        <v>14</v>
      </c>
      <c r="B8" s="3" t="s">
        <v>217</v>
      </c>
      <c r="C8" s="3" t="s">
        <v>216</v>
      </c>
      <c r="D8" s="3" t="s">
        <v>64</v>
      </c>
      <c r="E8" s="3" t="s">
        <v>215</v>
      </c>
      <c r="F8" s="3" t="s">
        <v>214</v>
      </c>
      <c r="G8" s="3">
        <v>57</v>
      </c>
      <c r="H8" s="3" t="s">
        <v>213</v>
      </c>
      <c r="I8" s="3" t="s">
        <v>212</v>
      </c>
      <c r="J8" s="12" t="s">
        <v>116</v>
      </c>
      <c r="K8" s="4">
        <v>3721142</v>
      </c>
      <c r="L8" s="4">
        <v>7084108</v>
      </c>
      <c r="M8" s="4">
        <v>60892157</v>
      </c>
    </row>
    <row r="9" spans="1:13">
      <c r="A9" s="3" t="s">
        <v>14</v>
      </c>
      <c r="B9" s="3" t="s">
        <v>211</v>
      </c>
      <c r="C9" s="3" t="s">
        <v>210</v>
      </c>
      <c r="D9" s="3" t="s">
        <v>64</v>
      </c>
      <c r="E9" s="3" t="s">
        <v>48</v>
      </c>
      <c r="F9" s="3" t="s">
        <v>155</v>
      </c>
      <c r="G9" s="3">
        <v>51</v>
      </c>
      <c r="H9" s="3" t="s">
        <v>209</v>
      </c>
      <c r="I9" s="3" t="s">
        <v>208</v>
      </c>
      <c r="J9" s="12" t="s">
        <v>116</v>
      </c>
      <c r="K9" s="4">
        <v>14359143</v>
      </c>
      <c r="L9" s="4">
        <v>13492090</v>
      </c>
      <c r="M9" s="4">
        <v>59249120</v>
      </c>
    </row>
    <row r="10" spans="1:13">
      <c r="A10" s="3" t="s">
        <v>14</v>
      </c>
      <c r="B10" s="3" t="s">
        <v>207</v>
      </c>
      <c r="C10" s="3" t="s">
        <v>206</v>
      </c>
      <c r="D10" s="3" t="s">
        <v>64</v>
      </c>
      <c r="E10" s="3" t="s">
        <v>205</v>
      </c>
      <c r="F10" s="3" t="s">
        <v>155</v>
      </c>
      <c r="G10" s="3">
        <v>54</v>
      </c>
      <c r="H10" s="3" t="s">
        <v>204</v>
      </c>
      <c r="I10" s="13"/>
      <c r="J10" s="12" t="s">
        <v>116</v>
      </c>
      <c r="K10" s="4">
        <v>63126899</v>
      </c>
      <c r="L10" s="4">
        <v>65864298</v>
      </c>
      <c r="M10" s="4">
        <v>59182172</v>
      </c>
    </row>
    <row r="11" spans="1:13">
      <c r="A11" s="3" t="s">
        <v>14</v>
      </c>
      <c r="B11" s="3" t="s">
        <v>203</v>
      </c>
      <c r="C11" s="3" t="s">
        <v>202</v>
      </c>
      <c r="D11" s="3" t="s">
        <v>64</v>
      </c>
      <c r="E11" s="3" t="s">
        <v>201</v>
      </c>
      <c r="F11" s="3" t="s">
        <v>200</v>
      </c>
      <c r="G11" s="3">
        <v>58</v>
      </c>
      <c r="H11" s="3" t="s">
        <v>199</v>
      </c>
      <c r="I11" s="3" t="s">
        <v>198</v>
      </c>
      <c r="J11" s="12" t="s">
        <v>116</v>
      </c>
      <c r="K11" s="4">
        <v>602347212</v>
      </c>
      <c r="L11" s="4">
        <v>600945958</v>
      </c>
      <c r="M11" s="4">
        <v>320062460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soi09c39</vt:lpstr>
      <vt:lpstr>Sample Fdate-Rdate &lt; -200</vt:lpstr>
      <vt:lpstr>Sample Fdate-Rdate -100 to -50</vt:lpstr>
      <vt:lpstr>Sample Fdate-Rdate 26 to 50</vt:lpstr>
      <vt:lpstr>Sample Fdate-Rdate 51 to 100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Jon</cp:lastModifiedBy>
  <dcterms:created xsi:type="dcterms:W3CDTF">2013-02-22T19:05:44Z</dcterms:created>
  <dcterms:modified xsi:type="dcterms:W3CDTF">2013-02-28T19:56:01Z</dcterms:modified>
</cp:coreProperties>
</file>